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'Tabelle1'!$A$1:$G$38</definedName>
  </definedNames>
  <calcPr fullCalcOnLoad="1"/>
</workbook>
</file>

<file path=xl/sharedStrings.xml><?xml version="1.0" encoding="utf-8"?>
<sst xmlns="http://schemas.openxmlformats.org/spreadsheetml/2006/main" count="15" uniqueCount="15">
  <si>
    <t>Ausleihen von Mitarbeitern</t>
  </si>
  <si>
    <t>Ansatz</t>
  </si>
  <si>
    <t>Faktor</t>
  </si>
  <si>
    <t>Beispiel</t>
  </si>
  <si>
    <t>Gerundet</t>
  </si>
  <si>
    <t>Bruttolohn</t>
  </si>
  <si>
    <t>Absenzen, 13. Monatslohn</t>
  </si>
  <si>
    <t>Lohnkosten</t>
  </si>
  <si>
    <t>Bruttolohnkosten</t>
  </si>
  <si>
    <t>Verwaltungsaufwand</t>
  </si>
  <si>
    <t>Ansatz Netto</t>
  </si>
  <si>
    <t>MWST</t>
  </si>
  <si>
    <t>Ansatz Brutto</t>
  </si>
  <si>
    <t>Personenversicherungen</t>
  </si>
  <si>
    <t>Richtsatz 2017</t>
  </si>
</sst>
</file>

<file path=xl/styles.xml><?xml version="1.0" encoding="utf-8"?>
<styleSheet xmlns="http://schemas.openxmlformats.org/spreadsheetml/2006/main">
  <numFmts count="1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."/>
    <numFmt numFmtId="166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7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hair"/>
      <bottom style="thin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165" fontId="3" fillId="0" borderId="13" xfId="0" applyNumberFormat="1" applyFont="1" applyBorder="1" applyAlignment="1">
      <alignment horizontal="left" vertical="center"/>
    </xf>
    <xf numFmtId="10" fontId="3" fillId="0" borderId="14" xfId="49" applyNumberFormat="1" applyFont="1" applyBorder="1" applyAlignment="1">
      <alignment vertical="center"/>
    </xf>
    <xf numFmtId="166" fontId="3" fillId="33" borderId="15" xfId="57" applyNumberFormat="1" applyFont="1" applyFill="1" applyBorder="1" applyAlignment="1">
      <alignment vertical="center"/>
    </xf>
    <xf numFmtId="164" fontId="3" fillId="0" borderId="16" xfId="57" applyFont="1" applyBorder="1" applyAlignment="1">
      <alignment vertical="center"/>
    </xf>
    <xf numFmtId="0" fontId="3" fillId="0" borderId="0" xfId="0" applyFont="1" applyAlignment="1">
      <alignment vertical="center"/>
    </xf>
    <xf numFmtId="166" fontId="3" fillId="33" borderId="17" xfId="57" applyNumberFormat="1" applyFont="1" applyFill="1" applyBorder="1" applyAlignment="1">
      <alignment vertical="center"/>
    </xf>
    <xf numFmtId="164" fontId="3" fillId="0" borderId="14" xfId="57" applyFont="1" applyBorder="1" applyAlignment="1">
      <alignment vertical="center"/>
    </xf>
    <xf numFmtId="166" fontId="3" fillId="33" borderId="18" xfId="57" applyNumberFormat="1" applyFont="1" applyFill="1" applyBorder="1" applyAlignment="1">
      <alignment vertical="center"/>
    </xf>
    <xf numFmtId="166" fontId="3" fillId="33" borderId="14" xfId="57" applyNumberFormat="1" applyFont="1" applyFill="1" applyBorder="1" applyAlignment="1">
      <alignment vertical="center"/>
    </xf>
    <xf numFmtId="164" fontId="3" fillId="0" borderId="19" xfId="57" applyFont="1" applyBorder="1" applyAlignment="1">
      <alignment vertical="center"/>
    </xf>
    <xf numFmtId="165" fontId="2" fillId="0" borderId="20" xfId="0" applyNumberFormat="1" applyFont="1" applyBorder="1" applyAlignment="1">
      <alignment horizontal="left" vertical="center"/>
    </xf>
    <xf numFmtId="10" fontId="2" fillId="0" borderId="21" xfId="49" applyNumberFormat="1" applyFont="1" applyBorder="1" applyAlignment="1">
      <alignment vertical="center"/>
    </xf>
    <xf numFmtId="166" fontId="2" fillId="33" borderId="21" xfId="57" applyNumberFormat="1" applyFont="1" applyFill="1" applyBorder="1" applyAlignment="1">
      <alignment vertical="center"/>
    </xf>
    <xf numFmtId="164" fontId="2" fillId="0" borderId="21" xfId="57" applyFont="1" applyBorder="1" applyAlignment="1">
      <alignment vertical="center"/>
    </xf>
    <xf numFmtId="164" fontId="3" fillId="0" borderId="22" xfId="57" applyFont="1" applyBorder="1" applyAlignment="1">
      <alignment vertical="center"/>
    </xf>
    <xf numFmtId="165" fontId="3" fillId="0" borderId="23" xfId="0" applyNumberFormat="1" applyFont="1" applyBorder="1" applyAlignment="1">
      <alignment horizontal="left" vertical="center"/>
    </xf>
    <xf numFmtId="10" fontId="3" fillId="0" borderId="24" xfId="49" applyNumberFormat="1" applyFont="1" applyBorder="1" applyAlignment="1">
      <alignment vertical="center"/>
    </xf>
    <xf numFmtId="166" fontId="3" fillId="33" borderId="24" xfId="57" applyNumberFormat="1" applyFont="1" applyFill="1" applyBorder="1" applyAlignment="1">
      <alignment vertical="center"/>
    </xf>
    <xf numFmtId="164" fontId="3" fillId="0" borderId="25" xfId="57" applyFont="1" applyBorder="1" applyAlignment="1">
      <alignment vertical="center"/>
    </xf>
    <xf numFmtId="165" fontId="3" fillId="0" borderId="10" xfId="0" applyNumberFormat="1" applyFont="1" applyBorder="1" applyAlignment="1">
      <alignment horizontal="left" vertical="center"/>
    </xf>
    <xf numFmtId="10" fontId="3" fillId="0" borderId="11" xfId="49" applyNumberFormat="1" applyFont="1" applyBorder="1" applyAlignment="1">
      <alignment vertical="center"/>
    </xf>
    <xf numFmtId="164" fontId="3" fillId="0" borderId="11" xfId="57" applyFont="1" applyBorder="1" applyAlignment="1">
      <alignment vertical="center"/>
    </xf>
    <xf numFmtId="164" fontId="3" fillId="0" borderId="12" xfId="57" applyFont="1" applyBorder="1" applyAlignment="1">
      <alignment vertical="center"/>
    </xf>
    <xf numFmtId="165" fontId="3" fillId="0" borderId="26" xfId="0" applyNumberFormat="1" applyFont="1" applyBorder="1" applyAlignment="1">
      <alignment horizontal="left" vertical="center"/>
    </xf>
    <xf numFmtId="166" fontId="3" fillId="33" borderId="27" xfId="57" applyNumberFormat="1" applyFont="1" applyFill="1" applyBorder="1" applyAlignment="1">
      <alignment vertical="center"/>
    </xf>
    <xf numFmtId="164" fontId="3" fillId="0" borderId="27" xfId="57" applyFont="1" applyBorder="1" applyAlignment="1">
      <alignment vertical="center"/>
    </xf>
    <xf numFmtId="164" fontId="3" fillId="0" borderId="28" xfId="57" applyFont="1" applyBorder="1" applyAlignment="1">
      <alignment vertical="center"/>
    </xf>
    <xf numFmtId="165" fontId="2" fillId="0" borderId="10" xfId="0" applyNumberFormat="1" applyFont="1" applyBorder="1" applyAlignment="1">
      <alignment horizontal="left" vertical="center"/>
    </xf>
    <xf numFmtId="164" fontId="2" fillId="0" borderId="11" xfId="57" applyFont="1" applyBorder="1" applyAlignment="1">
      <alignment vertical="center"/>
    </xf>
    <xf numFmtId="164" fontId="2" fillId="0" borderId="12" xfId="57" applyFont="1" applyBorder="1" applyAlignment="1">
      <alignment vertical="center"/>
    </xf>
    <xf numFmtId="0" fontId="2" fillId="0" borderId="0" xfId="0" applyFont="1" applyAlignment="1">
      <alignment vertical="center"/>
    </xf>
    <xf numFmtId="164" fontId="3" fillId="0" borderId="18" xfId="57" applyFont="1" applyBorder="1" applyAlignment="1" applyProtection="1">
      <alignment vertical="center"/>
      <protection locked="0"/>
    </xf>
    <xf numFmtId="166" fontId="3" fillId="33" borderId="11" xfId="57" applyNumberFormat="1" applyFont="1" applyFill="1" applyBorder="1" applyAlignment="1">
      <alignment vertical="center"/>
    </xf>
    <xf numFmtId="166" fontId="2" fillId="33" borderId="11" xfId="57" applyNumberFormat="1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wmf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0</xdr:row>
      <xdr:rowOff>0</xdr:rowOff>
    </xdr:from>
    <xdr:to>
      <xdr:col>7</xdr:col>
      <xdr:colOff>38100</xdr:colOff>
      <xdr:row>2</xdr:row>
      <xdr:rowOff>66675</xdr:rowOff>
    </xdr:to>
    <xdr:grpSp>
      <xdr:nvGrpSpPr>
        <xdr:cNvPr id="1" name="Group 26"/>
        <xdr:cNvGrpSpPr>
          <a:grpSpLocks/>
        </xdr:cNvGrpSpPr>
      </xdr:nvGrpSpPr>
      <xdr:grpSpPr>
        <a:xfrm>
          <a:off x="4448175" y="0"/>
          <a:ext cx="2305050" cy="2200275"/>
          <a:chOff x="8267" y="425"/>
          <a:chExt cx="3357" cy="2994"/>
        </a:xfrm>
        <a:solidFill>
          <a:srgbClr val="FFFFFF"/>
        </a:solidFill>
      </xdr:grpSpPr>
      <xdr:sp>
        <xdr:nvSpPr>
          <xdr:cNvPr id="2" name="Text Box 27" descr="&#10;"/>
          <xdr:cNvSpPr txBox="1">
            <a:spLocks noChangeArrowheads="1"/>
          </xdr:cNvSpPr>
        </xdr:nvSpPr>
        <xdr:spPr>
          <a:xfrm>
            <a:off x="9349" y="1540"/>
            <a:ext cx="2275" cy="18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Bahnhofplatz 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7302 Landquart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Telefon  081 300 22 40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Fax        081 300 22 41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www.vssm-gr.ch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info@vssm-gr.ch
</a:t>
            </a:r>
            <a:r>
              <a: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pic>
        <xdr:nvPicPr>
          <xdr:cNvPr id="3" name="Grafik 27" descr="VSSM_Sektion_GR_Logo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267" y="425"/>
            <a:ext cx="2830" cy="103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733425</xdr:colOff>
      <xdr:row>32</xdr:row>
      <xdr:rowOff>95250</xdr:rowOff>
    </xdr:from>
    <xdr:to>
      <xdr:col>7</xdr:col>
      <xdr:colOff>209550</xdr:colOff>
      <xdr:row>39</xdr:row>
      <xdr:rowOff>47625</xdr:rowOff>
    </xdr:to>
    <xdr:pic>
      <xdr:nvPicPr>
        <xdr:cNvPr id="4" name="Oaw.2010031010090603211933.01745" descr="Der_Schreiner_SW_2100"/>
        <xdr:cNvPicPr preferRelativeResize="1">
          <a:picLocks noChangeAspect="1"/>
        </xdr:cNvPicPr>
      </xdr:nvPicPr>
      <xdr:blipFill>
        <a:blip r:embed="rId2"/>
        <a:srcRect l="75817" t="1754" r="7305" b="-1754"/>
        <a:stretch>
          <a:fillRect/>
        </a:stretch>
      </xdr:blipFill>
      <xdr:spPr>
        <a:xfrm>
          <a:off x="5686425" y="10077450"/>
          <a:ext cx="1238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35</xdr:row>
      <xdr:rowOff>85725</xdr:rowOff>
    </xdr:from>
    <xdr:to>
      <xdr:col>4</xdr:col>
      <xdr:colOff>38100</xdr:colOff>
      <xdr:row>36</xdr:row>
      <xdr:rowOff>152400</xdr:rowOff>
    </xdr:to>
    <xdr:pic>
      <xdr:nvPicPr>
        <xdr:cNvPr id="5" name="Grafik 5" descr="Beschreibung: mitglied v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76550" y="10553700"/>
          <a:ext cx="1114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8"/>
  <sheetViews>
    <sheetView tabSelected="1" zoomScaleSheetLayoutView="55" zoomScalePageLayoutView="0" workbookViewId="0" topLeftCell="A1">
      <selection activeCell="D3" sqref="D3"/>
    </sheetView>
  </sheetViews>
  <sheetFormatPr defaultColWidth="11.421875" defaultRowHeight="12.75"/>
  <cols>
    <col min="1" max="1" width="1.421875" style="0" customWidth="1"/>
    <col min="2" max="2" width="27.8515625" style="0" customWidth="1"/>
    <col min="3" max="6" width="15.00390625" style="0" customWidth="1"/>
  </cols>
  <sheetData>
    <row r="1" ht="126" customHeight="1"/>
    <row r="2" ht="42" customHeight="1"/>
    <row r="3" ht="42" customHeight="1">
      <c r="B3" s="40" t="s">
        <v>14</v>
      </c>
    </row>
    <row r="4" ht="54.75" customHeight="1">
      <c r="B4" s="40" t="s">
        <v>0</v>
      </c>
    </row>
    <row r="5" ht="39" customHeight="1" thickBot="1"/>
    <row r="6" spans="2:6" s="5" customFormat="1" ht="19.5" customHeight="1" thickBot="1">
      <c r="B6" s="1"/>
      <c r="C6" s="2" t="s">
        <v>1</v>
      </c>
      <c r="D6" s="3" t="s">
        <v>2</v>
      </c>
      <c r="E6" s="2" t="s">
        <v>3</v>
      </c>
      <c r="F6" s="4" t="s">
        <v>4</v>
      </c>
    </row>
    <row r="7" spans="2:6" s="10" customFormat="1" ht="24" customHeight="1">
      <c r="B7" s="6" t="s">
        <v>5</v>
      </c>
      <c r="C7" s="7"/>
      <c r="D7" s="8">
        <v>1</v>
      </c>
      <c r="E7" s="37">
        <v>32</v>
      </c>
      <c r="F7" s="9"/>
    </row>
    <row r="8" spans="2:6" s="10" customFormat="1" ht="24" customHeight="1">
      <c r="B8" s="6" t="s">
        <v>6</v>
      </c>
      <c r="C8" s="7">
        <v>0.2702</v>
      </c>
      <c r="D8" s="11"/>
      <c r="E8" s="12">
        <f>$E$7*C8</f>
        <v>8.6464</v>
      </c>
      <c r="F8" s="9"/>
    </row>
    <row r="9" spans="2:6" s="10" customFormat="1" ht="24" customHeight="1">
      <c r="B9" s="6" t="s">
        <v>7</v>
      </c>
      <c r="C9" s="7"/>
      <c r="D9" s="13"/>
      <c r="E9" s="12">
        <f>SUM(E7:E8)</f>
        <v>40.6464</v>
      </c>
      <c r="F9" s="9"/>
    </row>
    <row r="10" spans="2:6" s="10" customFormat="1" ht="24" customHeight="1">
      <c r="B10" s="6" t="s">
        <v>13</v>
      </c>
      <c r="C10" s="7">
        <v>0.1629</v>
      </c>
      <c r="D10" s="14"/>
      <c r="E10" s="12">
        <f>$E$9*C10</f>
        <v>6.62129856</v>
      </c>
      <c r="F10" s="15"/>
    </row>
    <row r="11" spans="2:6" s="10" customFormat="1" ht="24" customHeight="1">
      <c r="B11" s="16" t="s">
        <v>8</v>
      </c>
      <c r="C11" s="17"/>
      <c r="D11" s="18"/>
      <c r="E11" s="19">
        <f>SUM(E9:E10)</f>
        <v>47.26769856</v>
      </c>
      <c r="F11" s="20"/>
    </row>
    <row r="12" spans="2:6" s="10" customFormat="1" ht="24" customHeight="1" thickBot="1">
      <c r="B12" s="21" t="s">
        <v>9</v>
      </c>
      <c r="C12" s="22">
        <v>0.17</v>
      </c>
      <c r="D12" s="23"/>
      <c r="E12" s="12">
        <f>$E$11*C12</f>
        <v>8.0355087552</v>
      </c>
      <c r="F12" s="24"/>
    </row>
    <row r="13" spans="2:6" s="10" customFormat="1" ht="39" customHeight="1" thickBot="1">
      <c r="B13" s="25" t="s">
        <v>10</v>
      </c>
      <c r="C13" s="26"/>
      <c r="D13" s="38">
        <f>E13/E7</f>
        <v>1.7282252286</v>
      </c>
      <c r="E13" s="27">
        <f>SUM(E11:E12)</f>
        <v>55.3032073152</v>
      </c>
      <c r="F13" s="28">
        <f>ROUND(E7*D13*2,1)/2</f>
        <v>55.3</v>
      </c>
    </row>
    <row r="14" spans="2:6" s="10" customFormat="1" ht="24" customHeight="1" thickBot="1">
      <c r="B14" s="29" t="s">
        <v>11</v>
      </c>
      <c r="C14" s="26">
        <v>0.08</v>
      </c>
      <c r="D14" s="30"/>
      <c r="E14" s="31">
        <f>E13*C14</f>
        <v>4.424256585216</v>
      </c>
      <c r="F14" s="32"/>
    </row>
    <row r="15" spans="2:6" s="36" customFormat="1" ht="39" customHeight="1" thickBot="1">
      <c r="B15" s="33" t="s">
        <v>12</v>
      </c>
      <c r="C15" s="26"/>
      <c r="D15" s="39">
        <f>E15/E7</f>
        <v>1.866483246888</v>
      </c>
      <c r="E15" s="34">
        <f>SUM(E13:E14)</f>
        <v>59.727463900416</v>
      </c>
      <c r="F15" s="35">
        <f>ROUND(E7*D15*2,1)/2</f>
        <v>59.75</v>
      </c>
    </row>
    <row r="38" ht="12.75">
      <c r="B38" s="41">
        <v>4</v>
      </c>
    </row>
  </sheetData>
  <sheetProtection selectLockedCells="1"/>
  <printOptions/>
  <pageMargins left="0.4330708661417323" right="0.47244094488188976" top="0.32" bottom="0.1968503937007874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 Gasser</dc:creator>
  <cp:keywords/>
  <dc:description/>
  <cp:lastModifiedBy>Sandra Hendry</cp:lastModifiedBy>
  <cp:lastPrinted>2012-12-19T09:30:28Z</cp:lastPrinted>
  <dcterms:created xsi:type="dcterms:W3CDTF">2009-01-20T10:43:36Z</dcterms:created>
  <dcterms:modified xsi:type="dcterms:W3CDTF">2016-12-21T14:54:33Z</dcterms:modified>
  <cp:category/>
  <cp:version/>
  <cp:contentType/>
  <cp:contentStatus/>
</cp:coreProperties>
</file>